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450" windowHeight="9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<sst xmlns="http://schemas.openxmlformats.org/spreadsheetml/2006/main" count="45" uniqueCount="35">
  <si>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数值</t>
  </si>
  <si>
    <t>单位</t>
  </si>
  <si>
    <t>备注</t>
  </si>
  <si>
    <t>水泵流量Q</t>
  </si>
  <si>
    <t>吸水管流速V</t>
  </si>
  <si>
    <t>m/s</t>
  </si>
  <si>
    <t>吸水管管径DN</t>
  </si>
  <si>
    <t>mm</t>
  </si>
  <si>
    <t>公称直径DN</t>
  </si>
  <si>
    <t>吸水管管径确定DN</t>
  </si>
  <si>
    <t>吸水管总长度L</t>
  </si>
  <si>
    <t>m</t>
  </si>
  <si>
    <t>吸水管总容积V1</t>
  </si>
  <si>
    <t>系数K</t>
  </si>
  <si>
    <t>引水罐总容积V</t>
  </si>
  <si>
    <t>引水罐直径D</t>
  </si>
  <si>
    <t>引水罐计算高度</t>
  </si>
  <si>
    <t>引水罐高度确定h</t>
  </si>
  <si>
    <t>高径比(h/D）</t>
  </si>
  <si>
    <t>引水罐有效容积</t>
  </si>
  <si>
    <t>引水罐有效容积/吸水管总容积</t>
  </si>
  <si>
    <t>浙江国清环保科技有限公司发布，版本号V2.0
更多免费工具见：https://www.gqhbkj.com/</t>
  </si>
  <si>
    <t>序号</t>
  </si>
  <si>
    <t>项目</t>
  </si>
  <si>
    <r>
      <t>m</t>
    </r>
    <r>
      <rPr>
        <vertAlign val="superscript"/>
        <sz val="10.5"/>
        <rFont val="宋体"/>
        <family val="0"/>
      </rPr>
      <t>3</t>
    </r>
    <r>
      <rPr>
        <sz val="10.5"/>
        <rFont val="宋体"/>
        <family val="0"/>
      </rPr>
      <t>/h</t>
    </r>
  </si>
  <si>
    <t>设计规范：
进水：0.7~1.5
出水：0.8~2.5</t>
  </si>
  <si>
    <r>
      <t>m</t>
    </r>
    <r>
      <rPr>
        <vertAlign val="superscript"/>
        <sz val="10.5"/>
        <rFont val="宋体"/>
        <family val="0"/>
      </rPr>
      <t>3</t>
    </r>
  </si>
  <si>
    <t>h1（进水口中心距罐顶高差）</t>
  </si>
  <si>
    <t>h3（出水口中心距罐底高差）</t>
  </si>
  <si>
    <t>3-5</t>
  </si>
  <si>
    <t>1.2-1.8</t>
  </si>
  <si>
    <t>200-300</t>
  </si>
  <si>
    <t>≥3为宜</t>
  </si>
  <si>
    <t>说明：（1）红色数字手动输入，其余自动计算；（2）引水罐上需设排气口、自来水补水口、溢流口</t>
  </si>
  <si>
    <t>负压引水罐计算书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</si>
</sst>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10.5"/>
      <color indexed="10"/>
      <name val="宋体"/>
      <family val="0"/>
    </font>
    <font>
      <vertAlign val="superscript"/>
      <sz val="10.5"/>
      <name val="宋体"/>
      <family val="0"/>
    </font>
    <font>
      <b/>
      <sz val="14"/>
      <name val="宋体"/>
      <family val="0"/>
    </font>
    <font>
      <b/>
      <sz val="14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rgb="FFFF0000"/>
      <name val="宋体"/>
      <family val="0"/>
    </font>
    <font>
      <b/>
      <sz val="14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1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45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21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45" fillId="33" borderId="9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45" fillId="34" borderId="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9" xfId="0" applyNumberFormat="1" applyFont="1" applyFill="1" applyBorder="1" applyAlignment="1" applyProtection="1">
      <alignment horizontal="left" vertical="center" wrapText="1"/>
      <protection locked="0"/>
    </xf>
    <xf numFmtId="0" fontId="46" fillId="34" borderId="0" xfId="0" applyNumberFormat="1" applyFont="1" applyFill="1" applyAlignment="1" applyProtection="1">
      <alignment horizontal="center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zoomScalePageLayoutView="0" workbookViewId="0" topLeftCell="A1">
      <selection activeCell="O6" sqref="O6"/>
    </sheetView>
  </sheetViews>
  <sheetFormatPr defaultColWidth="9.00390625" defaultRowHeight="31.5" customHeight="1"/>
  <cols>
    <col min="1" max="1" width="9.00390625" style="3" customWidth="1"/>
    <col min="2" max="2" width="31.7109375" style="3" customWidth="1"/>
    <col min="3" max="3" width="20.28125" style="3" customWidth="1"/>
    <col min="4" max="4" width="12.8515625" style="3" customWidth="1"/>
    <col min="5" max="5" width="18.421875" style="3" customWidth="1"/>
    <col min="6" max="16384" width="9.00390625" style="3" customWidth="1"/>
  </cols>
  <sheetData>
    <row r="1" spans="1:5" s="1" customFormat="1" ht="52.5" customHeight="1">
      <c r="A1" s="12" t="s">
        <v>21</v>
      </c>
      <c r="B1" s="12"/>
      <c r="C1" s="12"/>
      <c r="D1" s="12"/>
      <c r="E1" s="12"/>
    </row>
    <row r="2" spans="1:5" ht="49.5" customHeight="1">
      <c r="A2" s="2" t="s">
        <v>34</v>
      </c>
      <c r="B2" s="2"/>
      <c r="C2" s="2"/>
      <c r="D2" s="2"/>
      <c r="E2" s="2"/>
    </row>
    <row r="3" spans="1:5" ht="31.5" customHeight="1">
      <c r="A3" s="4" t="s">
        <v>22</v>
      </c>
      <c r="B3" s="5" t="s">
        <v>23</v>
      </c>
      <c r="C3" s="5" t="s">
        <v>0</v>
      </c>
      <c r="D3" s="5" t="s">
        <v>1</v>
      </c>
      <c r="E3" s="5" t="s">
        <v>2</v>
      </c>
    </row>
    <row r="4" spans="1:5" ht="31.5" customHeight="1">
      <c r="A4" s="4">
        <v>1</v>
      </c>
      <c r="B4" s="13" t="s">
        <v>3</v>
      </c>
      <c r="C4" s="6">
        <v>208</v>
      </c>
      <c r="D4" s="4" t="s">
        <v>24</v>
      </c>
      <c r="E4" s="4"/>
    </row>
    <row r="5" spans="1:5" ht="47.25" customHeight="1">
      <c r="A5" s="4">
        <v>2</v>
      </c>
      <c r="B5" s="13" t="s">
        <v>4</v>
      </c>
      <c r="C5" s="6">
        <v>1.5</v>
      </c>
      <c r="D5" s="4" t="s">
        <v>5</v>
      </c>
      <c r="E5" s="4" t="s">
        <v>25</v>
      </c>
    </row>
    <row r="6" spans="1:5" ht="31.5" customHeight="1">
      <c r="A6" s="4">
        <v>3</v>
      </c>
      <c r="B6" s="13" t="s">
        <v>6</v>
      </c>
      <c r="C6" s="7">
        <f>SQRT(4*1000*1000*C4/3.14159/C5/3600)</f>
        <v>221.457315091488</v>
      </c>
      <c r="D6" s="4" t="s">
        <v>7</v>
      </c>
      <c r="E6" s="4" t="s">
        <v>8</v>
      </c>
    </row>
    <row r="7" spans="1:5" ht="31.5" customHeight="1">
      <c r="A7" s="4">
        <v>4</v>
      </c>
      <c r="B7" s="13" t="s">
        <v>9</v>
      </c>
      <c r="C7" s="8">
        <v>250</v>
      </c>
      <c r="D7" s="4" t="s">
        <v>7</v>
      </c>
      <c r="E7" s="4" t="s">
        <v>8</v>
      </c>
    </row>
    <row r="8" spans="1:5" ht="31.5" customHeight="1">
      <c r="A8" s="4">
        <v>5</v>
      </c>
      <c r="B8" s="13" t="s">
        <v>10</v>
      </c>
      <c r="C8" s="8">
        <v>7</v>
      </c>
      <c r="D8" s="4" t="s">
        <v>11</v>
      </c>
      <c r="E8" s="4"/>
    </row>
    <row r="9" spans="1:5" ht="31.5" customHeight="1">
      <c r="A9" s="4">
        <v>6</v>
      </c>
      <c r="B9" s="13" t="s">
        <v>12</v>
      </c>
      <c r="C9" s="7">
        <f>3.14159*C7*C7*C8/4/1000/1000</f>
        <v>0.34361140625</v>
      </c>
      <c r="D9" s="4" t="s">
        <v>26</v>
      </c>
      <c r="E9" s="4"/>
    </row>
    <row r="10" spans="1:5" ht="31.5" customHeight="1">
      <c r="A10" s="4">
        <v>7</v>
      </c>
      <c r="B10" s="13" t="s">
        <v>13</v>
      </c>
      <c r="C10" s="6">
        <v>4</v>
      </c>
      <c r="D10" s="4"/>
      <c r="E10" s="9" t="s">
        <v>29</v>
      </c>
    </row>
    <row r="11" spans="1:5" ht="31.5" customHeight="1">
      <c r="A11" s="4">
        <v>8</v>
      </c>
      <c r="B11" s="13" t="s">
        <v>14</v>
      </c>
      <c r="C11" s="7">
        <f>C9*C10</f>
        <v>1.374445625</v>
      </c>
      <c r="D11" s="4" t="s">
        <v>26</v>
      </c>
      <c r="E11" s="4"/>
    </row>
    <row r="12" spans="1:5" ht="31.5" customHeight="1">
      <c r="A12" s="4">
        <v>9</v>
      </c>
      <c r="B12" s="13" t="s">
        <v>15</v>
      </c>
      <c r="C12" s="10">
        <v>1200</v>
      </c>
      <c r="D12" s="4" t="s">
        <v>7</v>
      </c>
      <c r="E12" s="4"/>
    </row>
    <row r="13" spans="1:5" ht="31.5" customHeight="1">
      <c r="A13" s="4">
        <v>10</v>
      </c>
      <c r="B13" s="13" t="s">
        <v>16</v>
      </c>
      <c r="C13" s="7">
        <f>4*1000*1000*C11/(3.14159*C12*C12)*1000</f>
        <v>1215.2777777777778</v>
      </c>
      <c r="D13" s="4" t="s">
        <v>7</v>
      </c>
      <c r="E13" s="4"/>
    </row>
    <row r="14" spans="1:5" ht="31.5" customHeight="1">
      <c r="A14" s="4">
        <v>11</v>
      </c>
      <c r="B14" s="13" t="s">
        <v>17</v>
      </c>
      <c r="C14" s="10">
        <v>1500</v>
      </c>
      <c r="D14" s="4" t="s">
        <v>7</v>
      </c>
      <c r="E14" s="4"/>
    </row>
    <row r="15" spans="1:5" ht="31.5" customHeight="1">
      <c r="A15" s="4">
        <v>12</v>
      </c>
      <c r="B15" s="13" t="s">
        <v>18</v>
      </c>
      <c r="C15" s="7">
        <f>C14/C12</f>
        <v>1.25</v>
      </c>
      <c r="D15" s="4"/>
      <c r="E15" s="4" t="s">
        <v>30</v>
      </c>
    </row>
    <row r="16" spans="1:5" ht="31.5" customHeight="1">
      <c r="A16" s="4">
        <v>13</v>
      </c>
      <c r="B16" s="13" t="s">
        <v>27</v>
      </c>
      <c r="C16" s="6">
        <v>200</v>
      </c>
      <c r="D16" s="4" t="s">
        <v>7</v>
      </c>
      <c r="E16" s="4" t="s">
        <v>31</v>
      </c>
    </row>
    <row r="17" spans="1:5" ht="31.5" customHeight="1">
      <c r="A17" s="4">
        <v>14</v>
      </c>
      <c r="B17" s="13" t="s">
        <v>28</v>
      </c>
      <c r="C17" s="6">
        <v>200</v>
      </c>
      <c r="D17" s="4" t="s">
        <v>7</v>
      </c>
      <c r="E17" s="4" t="s">
        <v>31</v>
      </c>
    </row>
    <row r="18" spans="1:5" ht="31.5" customHeight="1">
      <c r="A18" s="4">
        <v>15</v>
      </c>
      <c r="B18" s="13" t="s">
        <v>19</v>
      </c>
      <c r="C18" s="7">
        <f>3.14159*C12*C12*(C14-C16-C17+C7)/4/1000/1000/1000</f>
        <v>1.5268127399999998</v>
      </c>
      <c r="D18" s="4" t="s">
        <v>26</v>
      </c>
      <c r="E18" s="4"/>
    </row>
    <row r="19" spans="1:5" ht="31.5" customHeight="1">
      <c r="A19" s="4">
        <v>16</v>
      </c>
      <c r="B19" s="13" t="s">
        <v>20</v>
      </c>
      <c r="C19" s="7">
        <f>C18/C9</f>
        <v>4.443428571428571</v>
      </c>
      <c r="D19" s="4"/>
      <c r="E19" s="4" t="s">
        <v>32</v>
      </c>
    </row>
    <row r="20" spans="1:5" ht="40.5" customHeight="1">
      <c r="A20" s="11" t="s">
        <v>33</v>
      </c>
      <c r="B20" s="11"/>
      <c r="C20" s="11"/>
      <c r="D20" s="11"/>
      <c r="E20" s="11"/>
    </row>
  </sheetData>
  <sheetProtection password="C0C4" sheet="1" insertColumns="0" insertRows="0" deleteColumns="0" deleteRows="0" selectLockedCells="1"/>
  <mergeCells count="3">
    <mergeCell ref="A1:E1"/>
    <mergeCell ref="A20:E20"/>
    <mergeCell ref="A2:E2"/>
  </mergeCells>
  <printOptions/>
  <pageMargins left="0.75" right="0.75" top="1" bottom="1" header="0.51" footer="0.51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洪 吴</cp:lastModifiedBy>
  <dcterms:created xsi:type="dcterms:W3CDTF">2018-11-23T07:32:10Z</dcterms:created>
  <dcterms:modified xsi:type="dcterms:W3CDTF">2024-03-11T07:40:27Z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2052-11.1.0.7983</vt:lpwstr>
  </property>
</Properties>
</file>